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ther Reátegui\Documents\Royal Gold\EEFF VÁLIDOS RGP SAC\EEFF NOVIEMBRE 2017\"/>
    </mc:Choice>
  </mc:AlternateContent>
  <bookViews>
    <workbookView xWindow="0" yWindow="0" windowWidth="20490" windowHeight="7650" activeTab="1"/>
  </bookViews>
  <sheets>
    <sheet name="BALANCE GENERAL" sheetId="1" r:id="rId1"/>
    <sheet name="Estado GyP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1" i="3" l="1"/>
  <c r="C13" i="3" s="1"/>
  <c r="C16" i="3" s="1"/>
  <c r="C26" i="3" s="1"/>
  <c r="C30" i="3" s="1"/>
  <c r="B8" i="1"/>
  <c r="E37" i="1"/>
  <c r="E25" i="1"/>
  <c r="E39" i="1" s="1"/>
  <c r="B39" i="1" l="1"/>
</calcChain>
</file>

<file path=xl/sharedStrings.xml><?xml version="1.0" encoding="utf-8"?>
<sst xmlns="http://schemas.openxmlformats.org/spreadsheetml/2006/main" count="129" uniqueCount="114">
  <si>
    <t>BALANCE GENERAL</t>
  </si>
  <si>
    <t xml:space="preserve"> (Expresado en Nuevos Soles)</t>
  </si>
  <si>
    <t xml:space="preserve">A C T I V O                             </t>
  </si>
  <si>
    <t xml:space="preserve">P A S I V O  Y  P A T R I M O N I O     </t>
  </si>
  <si>
    <t xml:space="preserve">ACTIVO CORRIENTE                        </t>
  </si>
  <si>
    <t xml:space="preserve">Activos Financieros a Valor Razonable   </t>
  </si>
  <si>
    <t xml:space="preserve">Obligaciones Financieras                </t>
  </si>
  <si>
    <t xml:space="preserve">Activos Financ. Dispon. para la Venta   </t>
  </si>
  <si>
    <t xml:space="preserve">Cuentas por Pagar Comerciales           </t>
  </si>
  <si>
    <t xml:space="preserve">Activos Financ.Manten. hasta el Vencim. </t>
  </si>
  <si>
    <t xml:space="preserve">Activos por Instrum. Financ. Derivados  </t>
  </si>
  <si>
    <t xml:space="preserve">Cuentas por Cobrar Comerciales (neto)   </t>
  </si>
  <si>
    <t xml:space="preserve">Otras Cuentas por Pagar                 </t>
  </si>
  <si>
    <t>Otras Ctas.por Cobrar a Partes Relacion.</t>
  </si>
  <si>
    <t xml:space="preserve">Provisiones                             </t>
  </si>
  <si>
    <t xml:space="preserve">Pasivos Mantenidos para la Venta        </t>
  </si>
  <si>
    <t xml:space="preserve">Existencias (neto)                      </t>
  </si>
  <si>
    <t xml:space="preserve">Activos Biológicos                      </t>
  </si>
  <si>
    <t xml:space="preserve">                                        </t>
  </si>
  <si>
    <t xml:space="preserve">Activos No Ctes.Mantenid. para la Venta </t>
  </si>
  <si>
    <t xml:space="preserve">Gastos Contratados por Anticipado       </t>
  </si>
  <si>
    <t xml:space="preserve">Otros Activos                           </t>
  </si>
  <si>
    <t xml:space="preserve">Otras Ctas.por Pagar a Partes Relac.    </t>
  </si>
  <si>
    <t>Pasivos por Imp.a la Renta y Partic.Dif.</t>
  </si>
  <si>
    <t xml:space="preserve">Ingresos Diferidos (netos)              </t>
  </si>
  <si>
    <t xml:space="preserve">Inversiones al Método de Participación  </t>
  </si>
  <si>
    <t xml:space="preserve">Otras Inversiones Financieras           </t>
  </si>
  <si>
    <t xml:space="preserve">Cuentas por Cobrar Comerciales          </t>
  </si>
  <si>
    <t xml:space="preserve">TOTAL PASIVO                            </t>
  </si>
  <si>
    <t xml:space="preserve">Otras Ctas.por Cobrar a Partes Relac.   </t>
  </si>
  <si>
    <t xml:space="preserve">Otras Cuentas por Cobrar                </t>
  </si>
  <si>
    <t xml:space="preserve">PATRIMONIO NETO                         </t>
  </si>
  <si>
    <t xml:space="preserve">Inversiones Inmobiliarias               </t>
  </si>
  <si>
    <t xml:space="preserve">Acciones de Inversión                   </t>
  </si>
  <si>
    <t xml:space="preserve">Resultados No Realizados                </t>
  </si>
  <si>
    <t>Activ.por Imp.a la Renta y Partic.Difer.</t>
  </si>
  <si>
    <t xml:space="preserve">Reservas Legales                        </t>
  </si>
  <si>
    <t xml:space="preserve">Crédito Mercantil                       </t>
  </si>
  <si>
    <t xml:space="preserve">Otras Reservas                          </t>
  </si>
  <si>
    <t xml:space="preserve">Diferencias de Conversión               </t>
  </si>
  <si>
    <t xml:space="preserve">Intereses Minoritarios                  </t>
  </si>
  <si>
    <t xml:space="preserve">TOTAL PATRIMONIO NETO                   </t>
  </si>
  <si>
    <t xml:space="preserve">T O T A L  A C T I V O                  </t>
  </si>
  <si>
    <t xml:space="preserve">TOTAL PASIVO Y PATRIMONIO NETO          </t>
  </si>
  <si>
    <t>ROYAL GOLD PERU SAC</t>
  </si>
  <si>
    <t>Al 30 de Noviembre del 2017</t>
  </si>
  <si>
    <t>ACTIVOS NO CORRIENTES</t>
  </si>
  <si>
    <t xml:space="preserve">              </t>
  </si>
  <si>
    <t xml:space="preserve">PASIVOS CORRIENTES                       </t>
  </si>
  <si>
    <t xml:space="preserve">PASIVOS NO CORRIENTES                 </t>
  </si>
  <si>
    <r>
      <t xml:space="preserve">Otras Cuentas por Cobrar (neto) </t>
    </r>
    <r>
      <rPr>
        <b/>
        <sz val="11"/>
        <color rgb="FF000000"/>
        <rFont val="Arial"/>
        <family val="2"/>
      </rPr>
      <t>(Nota 02 y 03)</t>
    </r>
    <r>
      <rPr>
        <sz val="11"/>
        <color rgb="FF000000"/>
        <rFont val="Arial"/>
        <family val="2"/>
      </rPr>
      <t xml:space="preserve">         </t>
    </r>
  </si>
  <si>
    <r>
      <t xml:space="preserve">Inmuebles,Maquinaria y Equipo (neto) </t>
    </r>
    <r>
      <rPr>
        <b/>
        <sz val="11"/>
        <color rgb="FF000000"/>
        <rFont val="Arial"/>
        <family val="2"/>
      </rPr>
      <t xml:space="preserve">(Nota 04) </t>
    </r>
    <r>
      <rPr>
        <sz val="11"/>
        <color rgb="FF000000"/>
        <rFont val="Arial"/>
        <family val="2"/>
      </rPr>
      <t xml:space="preserve">   </t>
    </r>
  </si>
  <si>
    <r>
      <t>Activos Intangibles (neto)</t>
    </r>
    <r>
      <rPr>
        <b/>
        <sz val="11"/>
        <color rgb="FF000000"/>
        <rFont val="Arial"/>
        <family val="2"/>
      </rPr>
      <t xml:space="preserve"> (Nota 05) </t>
    </r>
    <r>
      <rPr>
        <sz val="11"/>
        <color rgb="FF000000"/>
        <rFont val="Arial"/>
        <family val="2"/>
      </rPr>
      <t xml:space="preserve">             </t>
    </r>
  </si>
  <si>
    <r>
      <t xml:space="preserve">Sobregiros Bancarios </t>
    </r>
    <r>
      <rPr>
        <b/>
        <sz val="11"/>
        <color rgb="FF000000"/>
        <rFont val="Arial"/>
        <family val="2"/>
      </rPr>
      <t>(Nota 01)</t>
    </r>
    <r>
      <rPr>
        <sz val="11"/>
        <color rgb="FF000000"/>
        <rFont val="Arial"/>
        <family val="2"/>
      </rPr>
      <t xml:space="preserve">                   </t>
    </r>
  </si>
  <si>
    <r>
      <t xml:space="preserve">Efectivo y Equivalentes de Efectivo </t>
    </r>
    <r>
      <rPr>
        <b/>
        <sz val="11"/>
        <color rgb="FF000000"/>
        <rFont val="Arial"/>
        <family val="2"/>
      </rPr>
      <t>(Nota 01)</t>
    </r>
    <r>
      <rPr>
        <sz val="11"/>
        <color rgb="FF000000"/>
        <rFont val="Arial"/>
        <family val="2"/>
      </rPr>
      <t xml:space="preserve">     </t>
    </r>
  </si>
  <si>
    <r>
      <t>Otras Ctas. por Pagar a Partes Relac</t>
    </r>
    <r>
      <rPr>
        <b/>
        <sz val="11"/>
        <color rgb="FF000000"/>
        <rFont val="Arial"/>
        <family val="2"/>
      </rPr>
      <t xml:space="preserve"> (Nota 07)</t>
    </r>
    <r>
      <rPr>
        <sz val="11"/>
        <color rgb="FF000000"/>
        <rFont val="Arial"/>
        <family val="2"/>
      </rPr>
      <t xml:space="preserve">  </t>
    </r>
  </si>
  <si>
    <t>R.U.C.: 20529930241</t>
  </si>
  <si>
    <t/>
  </si>
  <si>
    <t>ESTADO DE RESULTADO POR FUNCIÓN</t>
  </si>
  <si>
    <t>EMPRESA</t>
  </si>
  <si>
    <t>ROYAL GOLD PERU S.A.C.</t>
  </si>
  <si>
    <t>RUC</t>
  </si>
  <si>
    <t>PERIODO</t>
  </si>
  <si>
    <t>MONEDA</t>
  </si>
  <si>
    <t>NUEVOS SOLES</t>
  </si>
  <si>
    <t>CODIGO</t>
  </si>
  <si>
    <t>DESCRIPCION</t>
  </si>
  <si>
    <t>TOTAL</t>
  </si>
  <si>
    <t>RF1</t>
  </si>
  <si>
    <t>VENTAS NETAS O INGRESOS POR SERVICIOS</t>
  </si>
  <si>
    <t>RF2</t>
  </si>
  <si>
    <t>DESCUENTOS REBAJAS Y BONIFICACIONES CONCEDIDOS</t>
  </si>
  <si>
    <t>TOTAL DE INGRESOS</t>
  </si>
  <si>
    <t>RF3</t>
  </si>
  <si>
    <t>COSTO DE VENTAS</t>
  </si>
  <si>
    <t>UTILIDAD BRUTA</t>
  </si>
  <si>
    <t>RF4</t>
  </si>
  <si>
    <t>GASTOS DE VENTAS</t>
  </si>
  <si>
    <t>RF5</t>
  </si>
  <si>
    <t>UTILIDAD OPERATIVA</t>
  </si>
  <si>
    <t>RF6</t>
  </si>
  <si>
    <t>GASTOS FINANCIEROS</t>
  </si>
  <si>
    <t>RF7</t>
  </si>
  <si>
    <t>INGRESOS FINANCIEROS GRAVADOS</t>
  </si>
  <si>
    <t>RF8</t>
  </si>
  <si>
    <t>OTROS INGRESOS GRAVADOS</t>
  </si>
  <si>
    <t>RF9</t>
  </si>
  <si>
    <t>OTROS INGRESOS NO GRAVADOS</t>
  </si>
  <si>
    <t>RF10</t>
  </si>
  <si>
    <t>ENAJENACIÓN DE VALORES Y BIENES DEL ACTIVO FIJO</t>
  </si>
  <si>
    <t>RF11</t>
  </si>
  <si>
    <t>COSTO DE ENAJENACIÓN DE VALORES Y BIENES DEL ACTIVO FIJO</t>
  </si>
  <si>
    <t>RF12</t>
  </si>
  <si>
    <t>GASTOS DIVERSOS</t>
  </si>
  <si>
    <t>RF13</t>
  </si>
  <si>
    <t>REI DEL EJERCICIO</t>
  </si>
  <si>
    <t>RF14</t>
  </si>
  <si>
    <t>DISTRIBUCIÓN LEGAL DE LA RENTA</t>
  </si>
  <si>
    <t>UTILIDAD (O PERDIDA) NETA ANTES DE I.R.</t>
  </si>
  <si>
    <t>RF15</t>
  </si>
  <si>
    <t>ADICIONES</t>
  </si>
  <si>
    <t>RF16</t>
  </si>
  <si>
    <t>DEDUCCIONES</t>
  </si>
  <si>
    <t>RF17</t>
  </si>
  <si>
    <t>IMPUESTO A LA RENTA</t>
  </si>
  <si>
    <t>RESULTADO</t>
  </si>
  <si>
    <t>Fuente: Sistema Contable SIGGO</t>
  </si>
  <si>
    <t>NOV. 2017</t>
  </si>
  <si>
    <r>
      <t xml:space="preserve">Imp. a la Renta y Paticip. Corrientes   </t>
    </r>
    <r>
      <rPr>
        <b/>
        <sz val="11"/>
        <color rgb="FF000000"/>
        <rFont val="Arial"/>
        <family val="2"/>
      </rPr>
      <t>(Nota 06)</t>
    </r>
  </si>
  <si>
    <r>
      <t xml:space="preserve">Capital   </t>
    </r>
    <r>
      <rPr>
        <b/>
        <sz val="11"/>
        <color rgb="FF000000"/>
        <rFont val="Arial"/>
        <family val="2"/>
      </rPr>
      <t xml:space="preserve">(Nota 08)   </t>
    </r>
    <r>
      <rPr>
        <sz val="11"/>
        <color rgb="FF000000"/>
        <rFont val="Arial"/>
        <family val="2"/>
      </rPr>
      <t xml:space="preserve">                           </t>
    </r>
  </si>
  <si>
    <r>
      <t xml:space="preserve">Capital Adicional </t>
    </r>
    <r>
      <rPr>
        <b/>
        <sz val="11"/>
        <color rgb="FF000000"/>
        <rFont val="Arial"/>
        <family val="2"/>
      </rPr>
      <t xml:space="preserve">(Nota 09)   </t>
    </r>
    <r>
      <rPr>
        <sz val="11"/>
        <color rgb="FF000000"/>
        <rFont val="Arial"/>
        <family val="2"/>
      </rPr>
      <t xml:space="preserve">                  </t>
    </r>
  </si>
  <si>
    <r>
      <t xml:space="preserve">Resultados Acumulados  </t>
    </r>
    <r>
      <rPr>
        <b/>
        <sz val="11"/>
        <color rgb="FF000000"/>
        <rFont val="Arial"/>
        <family val="2"/>
      </rPr>
      <t xml:space="preserve">(Nota 10) </t>
    </r>
    <r>
      <rPr>
        <sz val="11"/>
        <color rgb="FF000000"/>
        <rFont val="Arial"/>
        <family val="2"/>
      </rPr>
      <t xml:space="preserve">               </t>
    </r>
  </si>
  <si>
    <t xml:space="preserve">GASTOS DE ADMINISTRACIÓN DEL MES </t>
  </si>
  <si>
    <t>Por qué no aparecen los ingresos financieros: intereses pagados por Tallanes de un crédito de S/. 20,000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</si>
</sst>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1"/>
      <name val="Arial"/>
      <family val="1"/>
    </font>
    <font>
      <sz val="11"/>
      <name val="Arial"/>
      <family val="1"/>
    </font>
    <font>
      <b/>
      <sz val="12"/>
      <name val="Arial"/>
      <family val="1"/>
    </font>
    <font>
      <b/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 wrapText="1" readingOrder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 readingOrder="1"/>
    </xf>
    <xf numFmtId="0" fontId="0" fillId="3" borderId="0" xfId="0" applyFill="1"/>
    <xf numFmtId="4" fontId="2" fillId="3" borderId="1" xfId="0" applyNumberFormat="1" applyFont="1" applyFill="1" applyBorder="1" applyAlignment="1">
      <alignment wrapText="1"/>
    </xf>
    <xf numFmtId="4" fontId="2" fillId="3" borderId="5" xfId="0" applyNumberFormat="1" applyFont="1" applyFill="1" applyBorder="1" applyAlignment="1">
      <alignment wrapText="1"/>
    </xf>
    <xf numFmtId="4" fontId="2" fillId="3" borderId="7" xfId="0" applyNumberFormat="1" applyFont="1" applyFill="1" applyBorder="1" applyAlignment="1">
      <alignment wrapText="1"/>
    </xf>
    <xf numFmtId="4" fontId="2" fillId="3" borderId="9" xfId="0" applyNumberFormat="1" applyFont="1" applyFill="1" applyBorder="1" applyAlignment="1">
      <alignment wrapText="1"/>
    </xf>
    <xf numFmtId="4" fontId="0" fillId="2" borderId="0" xfId="0" applyNumberFormat="1" applyFill="1"/>
    <xf numFmtId="4" fontId="6" fillId="3" borderId="6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4" fontId="6" fillId="3" borderId="8" xfId="0" applyNumberFormat="1" applyFont="1" applyFill="1" applyBorder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164" fontId="0" fillId="0" borderId="0" xfId="1" applyFont="1" applyAlignment="1">
      <alignment horizontal="left"/>
    </xf>
    <xf numFmtId="164" fontId="0" fillId="0" borderId="0" xfId="1" applyFont="1"/>
    <xf numFmtId="0" fontId="10" fillId="0" borderId="0" xfId="0" applyFont="1" applyAlignment="1">
      <alignment horizontal="left"/>
    </xf>
    <xf numFmtId="0" fontId="8" fillId="4" borderId="0" xfId="0" applyFont="1" applyFill="1" applyAlignment="1">
      <alignment horizontal="center" vertical="center" wrapText="1"/>
    </xf>
    <xf numFmtId="164" fontId="8" fillId="4" borderId="0" xfId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64" fontId="6" fillId="4" borderId="0" xfId="1" applyFont="1" applyFill="1" applyAlignment="1">
      <alignment horizontal="center" vertical="center" wrapText="1"/>
    </xf>
    <xf numFmtId="0" fontId="11" fillId="0" borderId="0" xfId="0" applyFont="1"/>
    <xf numFmtId="0" fontId="4" fillId="3" borderId="2" xfId="0" applyFont="1" applyFill="1" applyBorder="1" applyAlignment="1">
      <alignment horizontal="center" wrapText="1" readingOrder="1"/>
    </xf>
    <xf numFmtId="0" fontId="4" fillId="3" borderId="3" xfId="0" applyFont="1" applyFill="1" applyBorder="1" applyAlignment="1">
      <alignment horizontal="center" wrapText="1" readingOrder="1"/>
    </xf>
    <xf numFmtId="0" fontId="4" fillId="3" borderId="4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3" xfId="0" applyFont="1" applyFill="1" applyBorder="1" applyAlignment="1">
      <alignment horizontal="center" wrapText="1" readingOrder="1"/>
    </xf>
    <xf numFmtId="0" fontId="3" fillId="3" borderId="4" xfId="0" applyFont="1" applyFill="1" applyBorder="1" applyAlignment="1">
      <alignment horizontal="center" wrapText="1" readingOrder="1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4"/>
  <sheetViews>
    <sheetView workbookViewId="0"/>
  </sheetViews>
  <sheetFormatPr baseColWidth="10" defaultColWidth="11.42578125" defaultRowHeight="15" x14ac:dyDescent="0.25"/>
  <cols>
    <col min="1" max="1" width="47.7109375" style="1" customWidth="1"/>
    <col min="2" max="2" width="18.7109375" style="1" customWidth="1"/>
    <col min="3" max="3" width="4.5703125" style="1" customWidth="1"/>
    <col min="4" max="4" width="47.7109375" style="1" customWidth="1"/>
    <col min="5" max="5" width="18.7109375" style="1" customWidth="1"/>
    <col min="6" max="6" width="5.5703125" style="1" customWidth="1"/>
    <col min="7" max="16384" width="11.42578125" style="1"/>
  </cols>
  <sheetData>
    <row r="1" spans="1:6" ht="18" customHeight="1" thickBot="1" x14ac:dyDescent="0.3">
      <c r="A1" s="2" t="s">
        <v>44</v>
      </c>
      <c r="B1" s="3"/>
      <c r="C1" s="3"/>
      <c r="D1" s="3"/>
      <c r="E1" s="3"/>
      <c r="F1" s="5"/>
    </row>
    <row r="2" spans="1:6" ht="18" customHeight="1" thickBot="1" x14ac:dyDescent="0.3">
      <c r="A2" s="2" t="s">
        <v>56</v>
      </c>
      <c r="B2" s="3"/>
      <c r="C2" s="3"/>
      <c r="D2" s="3"/>
      <c r="E2" s="3"/>
      <c r="F2" s="5"/>
    </row>
    <row r="3" spans="1:6" ht="16.5" thickBot="1" x14ac:dyDescent="0.3">
      <c r="A3" s="25" t="s">
        <v>0</v>
      </c>
      <c r="B3" s="26"/>
      <c r="C3" s="26"/>
      <c r="D3" s="26"/>
      <c r="E3" s="27"/>
      <c r="F3" s="5"/>
    </row>
    <row r="4" spans="1:6" ht="15.75" thickBot="1" x14ac:dyDescent="0.3">
      <c r="A4" s="28" t="s">
        <v>45</v>
      </c>
      <c r="B4" s="29"/>
      <c r="C4" s="29"/>
      <c r="D4" s="29"/>
      <c r="E4" s="30"/>
      <c r="F4" s="5"/>
    </row>
    <row r="5" spans="1:6" ht="15.75" thickBot="1" x14ac:dyDescent="0.3">
      <c r="A5" s="28" t="s">
        <v>1</v>
      </c>
      <c r="B5" s="29"/>
      <c r="C5" s="29"/>
      <c r="D5" s="29"/>
      <c r="E5" s="30"/>
      <c r="F5" s="5"/>
    </row>
    <row r="6" spans="1:6" ht="23.25" customHeight="1" thickBot="1" x14ac:dyDescent="0.3">
      <c r="A6" s="2" t="s">
        <v>2</v>
      </c>
      <c r="B6" s="3"/>
      <c r="C6" s="3"/>
      <c r="D6" s="2" t="s">
        <v>3</v>
      </c>
      <c r="E6" s="3"/>
      <c r="F6" s="5"/>
    </row>
    <row r="7" spans="1:6" ht="15.75" thickBot="1" x14ac:dyDescent="0.3">
      <c r="A7" s="2" t="s">
        <v>4</v>
      </c>
      <c r="B7" s="3"/>
      <c r="C7" s="3"/>
      <c r="D7" s="2" t="s">
        <v>48</v>
      </c>
      <c r="E7" s="3"/>
      <c r="F7" s="5"/>
    </row>
    <row r="8" spans="1:6" ht="18" customHeight="1" thickBot="1" x14ac:dyDescent="0.3">
      <c r="A8" s="4" t="s">
        <v>54</v>
      </c>
      <c r="B8" s="6">
        <f>32698+23</f>
        <v>32721</v>
      </c>
      <c r="C8" s="3"/>
      <c r="D8" s="4" t="s">
        <v>53</v>
      </c>
      <c r="E8" s="6">
        <v>23</v>
      </c>
      <c r="F8" s="5"/>
    </row>
    <row r="9" spans="1:6" ht="18" customHeight="1" thickBot="1" x14ac:dyDescent="0.3">
      <c r="A9" s="4" t="s">
        <v>5</v>
      </c>
      <c r="B9" s="6">
        <v>0</v>
      </c>
      <c r="C9" s="3"/>
      <c r="D9" s="4" t="s">
        <v>6</v>
      </c>
      <c r="E9" s="6">
        <v>0</v>
      </c>
      <c r="F9" s="5"/>
    </row>
    <row r="10" spans="1:6" ht="18" customHeight="1" thickBot="1" x14ac:dyDescent="0.3">
      <c r="A10" s="4" t="s">
        <v>7</v>
      </c>
      <c r="B10" s="6">
        <v>0</v>
      </c>
      <c r="C10" s="3"/>
      <c r="D10" s="4" t="s">
        <v>8</v>
      </c>
      <c r="E10" s="6">
        <v>0</v>
      </c>
      <c r="F10" s="5"/>
    </row>
    <row r="11" spans="1:6" ht="18" customHeight="1" thickBot="1" x14ac:dyDescent="0.3">
      <c r="A11" s="4" t="s">
        <v>9</v>
      </c>
      <c r="B11" s="6">
        <v>0</v>
      </c>
      <c r="C11" s="3"/>
      <c r="D11" s="4" t="s">
        <v>55</v>
      </c>
      <c r="E11" s="6">
        <v>100000</v>
      </c>
      <c r="F11" s="5"/>
    </row>
    <row r="12" spans="1:6" ht="18" customHeight="1" thickBot="1" x14ac:dyDescent="0.3">
      <c r="A12" s="4" t="s">
        <v>10</v>
      </c>
      <c r="B12" s="6">
        <v>0</v>
      </c>
      <c r="C12" s="3"/>
      <c r="D12" s="4" t="s">
        <v>108</v>
      </c>
      <c r="E12" s="6">
        <v>1634</v>
      </c>
      <c r="F12" s="5"/>
    </row>
    <row r="13" spans="1:6" ht="18" customHeight="1" thickBot="1" x14ac:dyDescent="0.3">
      <c r="A13" s="4" t="s">
        <v>11</v>
      </c>
      <c r="B13" s="6">
        <v>0</v>
      </c>
      <c r="C13" s="3"/>
      <c r="D13" s="4" t="s">
        <v>12</v>
      </c>
      <c r="E13" s="6">
        <v>0</v>
      </c>
      <c r="F13" s="5"/>
    </row>
    <row r="14" spans="1:6" ht="18" customHeight="1" thickBot="1" x14ac:dyDescent="0.3">
      <c r="A14" s="4" t="s">
        <v>13</v>
      </c>
      <c r="B14" s="6">
        <v>0</v>
      </c>
      <c r="C14" s="3"/>
      <c r="D14" s="4" t="s">
        <v>14</v>
      </c>
      <c r="E14" s="6">
        <v>0</v>
      </c>
      <c r="F14" s="5"/>
    </row>
    <row r="15" spans="1:6" ht="18" customHeight="1" thickBot="1" x14ac:dyDescent="0.3">
      <c r="A15" s="4" t="s">
        <v>50</v>
      </c>
      <c r="B15" s="6">
        <f>267488+120</f>
        <v>267608</v>
      </c>
      <c r="C15" s="3"/>
      <c r="D15" s="4" t="s">
        <v>15</v>
      </c>
      <c r="E15" s="6">
        <v>0</v>
      </c>
      <c r="F15" s="5"/>
    </row>
    <row r="16" spans="1:6" ht="18" customHeight="1" thickBot="1" x14ac:dyDescent="0.3">
      <c r="A16" s="4" t="s">
        <v>16</v>
      </c>
      <c r="B16" s="6">
        <v>0</v>
      </c>
      <c r="C16" s="3"/>
      <c r="D16" s="2" t="s">
        <v>47</v>
      </c>
      <c r="E16" s="6"/>
      <c r="F16" s="5"/>
    </row>
    <row r="17" spans="1:6" ht="18" customHeight="1" thickBot="1" x14ac:dyDescent="0.3">
      <c r="A17" s="4" t="s">
        <v>17</v>
      </c>
      <c r="B17" s="6">
        <v>0</v>
      </c>
      <c r="C17" s="3"/>
      <c r="D17" s="2" t="s">
        <v>49</v>
      </c>
      <c r="E17" s="6">
        <v>0</v>
      </c>
      <c r="F17" s="5"/>
    </row>
    <row r="18" spans="1:6" ht="18" customHeight="1" thickBot="1" x14ac:dyDescent="0.3">
      <c r="A18" s="4" t="s">
        <v>19</v>
      </c>
      <c r="B18" s="6">
        <v>0</v>
      </c>
      <c r="C18" s="3"/>
      <c r="D18" s="4" t="s">
        <v>6</v>
      </c>
      <c r="E18" s="6">
        <v>0</v>
      </c>
      <c r="F18" s="5"/>
    </row>
    <row r="19" spans="1:6" ht="18" customHeight="1" thickBot="1" x14ac:dyDescent="0.3">
      <c r="A19" s="4" t="s">
        <v>20</v>
      </c>
      <c r="B19" s="6">
        <v>0</v>
      </c>
      <c r="C19" s="3"/>
      <c r="D19" s="4" t="s">
        <v>8</v>
      </c>
      <c r="E19" s="6">
        <v>0</v>
      </c>
      <c r="F19" s="5"/>
    </row>
    <row r="20" spans="1:6" ht="18" customHeight="1" thickBot="1" x14ac:dyDescent="0.3">
      <c r="A20" s="4" t="s">
        <v>21</v>
      </c>
      <c r="B20" s="6">
        <v>0</v>
      </c>
      <c r="C20" s="3"/>
      <c r="D20" s="4" t="s">
        <v>22</v>
      </c>
      <c r="E20" s="6">
        <v>0</v>
      </c>
      <c r="F20" s="5"/>
    </row>
    <row r="21" spans="1:6" ht="18" customHeight="1" thickBot="1" x14ac:dyDescent="0.3">
      <c r="A21" s="2" t="s">
        <v>46</v>
      </c>
      <c r="B21" s="6"/>
      <c r="C21" s="3"/>
      <c r="D21" s="4" t="s">
        <v>23</v>
      </c>
      <c r="E21" s="6">
        <v>0</v>
      </c>
      <c r="F21" s="5"/>
    </row>
    <row r="22" spans="1:6" ht="18" customHeight="1" thickBot="1" x14ac:dyDescent="0.3">
      <c r="A22" s="4" t="s">
        <v>7</v>
      </c>
      <c r="B22" s="6">
        <v>0</v>
      </c>
      <c r="C22" s="3"/>
      <c r="D22" s="4" t="s">
        <v>12</v>
      </c>
      <c r="E22" s="6">
        <v>0</v>
      </c>
      <c r="F22" s="5"/>
    </row>
    <row r="23" spans="1:6" ht="18" customHeight="1" thickBot="1" x14ac:dyDescent="0.3">
      <c r="A23" s="4" t="s">
        <v>9</v>
      </c>
      <c r="B23" s="6">
        <v>0</v>
      </c>
      <c r="C23" s="3"/>
      <c r="D23" s="4" t="s">
        <v>14</v>
      </c>
      <c r="E23" s="6">
        <v>0</v>
      </c>
      <c r="F23" s="5"/>
    </row>
    <row r="24" spans="1:6" ht="18" customHeight="1" thickBot="1" x14ac:dyDescent="0.3">
      <c r="A24" s="4" t="s">
        <v>10</v>
      </c>
      <c r="B24" s="6">
        <v>0</v>
      </c>
      <c r="C24" s="3"/>
      <c r="D24" s="4" t="s">
        <v>24</v>
      </c>
      <c r="E24" s="9">
        <v>0</v>
      </c>
      <c r="F24" s="5"/>
    </row>
    <row r="25" spans="1:6" ht="18" customHeight="1" thickBot="1" x14ac:dyDescent="0.3">
      <c r="A25" s="4" t="s">
        <v>25</v>
      </c>
      <c r="B25" s="6">
        <v>0</v>
      </c>
      <c r="C25" s="3"/>
      <c r="D25" s="2" t="s">
        <v>28</v>
      </c>
      <c r="E25" s="8">
        <f>SUM(E8:E24)</f>
        <v>101657</v>
      </c>
      <c r="F25" s="5"/>
    </row>
    <row r="26" spans="1:6" ht="18" customHeight="1" thickBot="1" x14ac:dyDescent="0.3">
      <c r="A26" s="4" t="s">
        <v>26</v>
      </c>
      <c r="B26" s="6">
        <v>0</v>
      </c>
      <c r="C26" s="3"/>
      <c r="D26" s="5"/>
      <c r="E26" s="5"/>
      <c r="F26" s="5"/>
    </row>
    <row r="27" spans="1:6" ht="18" customHeight="1" thickBot="1" x14ac:dyDescent="0.3">
      <c r="A27" s="4" t="s">
        <v>27</v>
      </c>
      <c r="B27" s="6">
        <v>0</v>
      </c>
      <c r="C27" s="3"/>
      <c r="D27" s="2" t="s">
        <v>31</v>
      </c>
      <c r="E27" s="6">
        <v>0</v>
      </c>
      <c r="F27" s="5"/>
    </row>
    <row r="28" spans="1:6" ht="18" customHeight="1" thickBot="1" x14ac:dyDescent="0.3">
      <c r="A28" s="4" t="s">
        <v>29</v>
      </c>
      <c r="B28" s="6">
        <v>0</v>
      </c>
      <c r="C28" s="3"/>
      <c r="D28" s="4" t="s">
        <v>109</v>
      </c>
      <c r="E28" s="6">
        <v>12000</v>
      </c>
      <c r="F28" s="5"/>
    </row>
    <row r="29" spans="1:6" ht="18" customHeight="1" thickBot="1" x14ac:dyDescent="0.3">
      <c r="A29" s="4" t="s">
        <v>30</v>
      </c>
      <c r="B29" s="6">
        <v>0</v>
      </c>
      <c r="C29" s="3"/>
      <c r="D29" s="4" t="s">
        <v>33</v>
      </c>
      <c r="E29" s="6">
        <v>0</v>
      </c>
      <c r="F29" s="5"/>
    </row>
    <row r="30" spans="1:6" ht="18" customHeight="1" thickBot="1" x14ac:dyDescent="0.3">
      <c r="A30" s="4" t="s">
        <v>16</v>
      </c>
      <c r="B30" s="6">
        <v>0</v>
      </c>
      <c r="C30" s="3"/>
      <c r="D30" s="4" t="s">
        <v>110</v>
      </c>
      <c r="E30" s="6">
        <v>1338000</v>
      </c>
      <c r="F30" s="5"/>
    </row>
    <row r="31" spans="1:6" ht="18" customHeight="1" thickBot="1" x14ac:dyDescent="0.3">
      <c r="A31" s="4" t="s">
        <v>17</v>
      </c>
      <c r="B31" s="6">
        <v>0</v>
      </c>
      <c r="C31" s="3"/>
      <c r="D31" s="4" t="s">
        <v>34</v>
      </c>
      <c r="E31" s="6">
        <v>0</v>
      </c>
      <c r="F31" s="5"/>
    </row>
    <row r="32" spans="1:6" ht="18" customHeight="1" thickBot="1" x14ac:dyDescent="0.3">
      <c r="A32" s="4" t="s">
        <v>32</v>
      </c>
      <c r="B32" s="6">
        <v>0</v>
      </c>
      <c r="C32" s="3"/>
      <c r="D32" s="4" t="s">
        <v>36</v>
      </c>
      <c r="E32" s="6">
        <v>0</v>
      </c>
      <c r="F32" s="5"/>
    </row>
    <row r="33" spans="1:6" ht="18" customHeight="1" thickBot="1" x14ac:dyDescent="0.3">
      <c r="A33" s="4" t="s">
        <v>51</v>
      </c>
      <c r="B33" s="6">
        <v>3609</v>
      </c>
      <c r="C33" s="3"/>
      <c r="D33" s="4" t="s">
        <v>38</v>
      </c>
      <c r="E33" s="6">
        <v>0</v>
      </c>
      <c r="F33" s="5"/>
    </row>
    <row r="34" spans="1:6" ht="18" customHeight="1" thickBot="1" x14ac:dyDescent="0.3">
      <c r="A34" s="4" t="s">
        <v>52</v>
      </c>
      <c r="B34" s="6">
        <v>694052</v>
      </c>
      <c r="C34" s="3"/>
      <c r="D34" s="4" t="s">
        <v>111</v>
      </c>
      <c r="E34" s="6">
        <v>-453667</v>
      </c>
      <c r="F34" s="5"/>
    </row>
    <row r="35" spans="1:6" ht="18" customHeight="1" thickBot="1" x14ac:dyDescent="0.3">
      <c r="A35" s="4" t="s">
        <v>35</v>
      </c>
      <c r="B35" s="6">
        <v>0</v>
      </c>
      <c r="C35" s="3"/>
      <c r="D35" s="4" t="s">
        <v>39</v>
      </c>
      <c r="E35" s="6">
        <v>0</v>
      </c>
      <c r="F35" s="5"/>
    </row>
    <row r="36" spans="1:6" ht="18" customHeight="1" thickBot="1" x14ac:dyDescent="0.3">
      <c r="A36" s="4" t="s">
        <v>37</v>
      </c>
      <c r="B36" s="6">
        <v>0</v>
      </c>
      <c r="C36" s="3"/>
      <c r="D36" s="4" t="s">
        <v>40</v>
      </c>
      <c r="E36" s="9">
        <v>0</v>
      </c>
      <c r="F36" s="5"/>
    </row>
    <row r="37" spans="1:6" ht="18" customHeight="1" thickBot="1" x14ac:dyDescent="0.3">
      <c r="A37" s="4" t="s">
        <v>21</v>
      </c>
      <c r="B37" s="6">
        <v>0</v>
      </c>
      <c r="C37" s="3"/>
      <c r="D37" s="2" t="s">
        <v>41</v>
      </c>
      <c r="E37" s="8">
        <f>SUM(E27:E36)</f>
        <v>896333</v>
      </c>
      <c r="F37" s="5"/>
    </row>
    <row r="38" spans="1:6" ht="25.5" customHeight="1" thickBot="1" x14ac:dyDescent="0.3">
      <c r="A38" s="4" t="s">
        <v>18</v>
      </c>
      <c r="B38" s="7"/>
      <c r="C38" s="3"/>
      <c r="D38" s="5"/>
      <c r="E38" s="7"/>
      <c r="F38" s="5"/>
    </row>
    <row r="39" spans="1:6" ht="18" customHeight="1" thickBot="1" x14ac:dyDescent="0.3">
      <c r="A39" s="2" t="s">
        <v>42</v>
      </c>
      <c r="B39" s="11">
        <f>SUM(B7:B38)</f>
        <v>997990</v>
      </c>
      <c r="C39" s="12"/>
      <c r="D39" s="2" t="s">
        <v>43</v>
      </c>
      <c r="E39" s="13">
        <f>E25+E37</f>
        <v>997990</v>
      </c>
      <c r="F39" s="5"/>
    </row>
    <row r="42" spans="1:6" x14ac:dyDescent="0.25">
      <c r="D42" s="10"/>
    </row>
    <row r="43" spans="1:6" x14ac:dyDescent="0.25">
      <c r="C43" s="10"/>
      <c r="D43" s="10"/>
    </row>
    <row r="44" spans="1:6" x14ac:dyDescent="0.25">
      <c r="D44" s="10"/>
    </row>
  </sheetData>
  <mergeCells count="3">
    <mergeCell ref="A3:E3"/>
    <mergeCell ref="A4:E4"/>
    <mergeCell ref="A5:E5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32"/>
  <sheetViews>
    <sheetView tabSelected="1" workbookViewId="0">
      <selection activeCell="H8" sqref="H8"/>
    </sheetView>
  </sheetViews>
  <sheetFormatPr baseColWidth="10" defaultColWidth="10.28515625" defaultRowHeight="15" x14ac:dyDescent="0.25"/>
  <cols>
    <col min="1" max="1" width="13.7109375" customWidth="1"/>
    <col min="2" max="2" width="68.5703125" bestFit="1" customWidth="1"/>
    <col min="3" max="3" width="17.140625" style="18" bestFit="1" customWidth="1"/>
  </cols>
  <sheetData>
    <row r="1" spans="1:3" ht="15.75" x14ac:dyDescent="0.25">
      <c r="A1" s="19" t="s">
        <v>58</v>
      </c>
      <c r="B1" s="15"/>
      <c r="C1" s="17"/>
    </row>
    <row r="2" spans="1:3" x14ac:dyDescent="0.25">
      <c r="A2" s="14"/>
      <c r="B2" s="15"/>
      <c r="C2" s="17"/>
    </row>
    <row r="3" spans="1:3" x14ac:dyDescent="0.25">
      <c r="A3" s="16" t="s">
        <v>59</v>
      </c>
      <c r="B3" s="16" t="s">
        <v>60</v>
      </c>
    </row>
    <row r="4" spans="1:3" x14ac:dyDescent="0.25">
      <c r="A4" s="16" t="s">
        <v>61</v>
      </c>
      <c r="B4" s="16">
        <v>20529930241</v>
      </c>
    </row>
    <row r="5" spans="1:3" x14ac:dyDescent="0.25">
      <c r="A5" s="16" t="s">
        <v>62</v>
      </c>
      <c r="B5" s="16" t="s">
        <v>107</v>
      </c>
    </row>
    <row r="6" spans="1:3" x14ac:dyDescent="0.25">
      <c r="A6" s="16" t="s">
        <v>63</v>
      </c>
      <c r="B6" s="16" t="s">
        <v>64</v>
      </c>
    </row>
    <row r="7" spans="1:3" x14ac:dyDescent="0.25">
      <c r="A7" t="s">
        <v>57</v>
      </c>
    </row>
    <row r="8" spans="1:3" x14ac:dyDescent="0.25">
      <c r="A8" s="20" t="s">
        <v>65</v>
      </c>
      <c r="B8" s="20" t="s">
        <v>66</v>
      </c>
      <c r="C8" s="21" t="s">
        <v>67</v>
      </c>
    </row>
    <row r="9" spans="1:3" x14ac:dyDescent="0.25">
      <c r="A9" t="s">
        <v>68</v>
      </c>
      <c r="B9" t="s">
        <v>69</v>
      </c>
      <c r="C9" s="18">
        <v>0</v>
      </c>
    </row>
    <row r="10" spans="1:3" x14ac:dyDescent="0.25">
      <c r="A10" t="s">
        <v>70</v>
      </c>
      <c r="B10" t="s">
        <v>71</v>
      </c>
      <c r="C10" s="18">
        <v>0</v>
      </c>
    </row>
    <row r="11" spans="1:3" x14ac:dyDescent="0.25">
      <c r="A11" s="20" t="s">
        <v>57</v>
      </c>
      <c r="B11" s="20" t="s">
        <v>72</v>
      </c>
      <c r="C11" s="21">
        <f>C9-C10</f>
        <v>0</v>
      </c>
    </row>
    <row r="12" spans="1:3" x14ac:dyDescent="0.25">
      <c r="A12" t="s">
        <v>73</v>
      </c>
      <c r="B12" t="s">
        <v>74</v>
      </c>
      <c r="C12" s="18">
        <v>9061.02</v>
      </c>
    </row>
    <row r="13" spans="1:3" x14ac:dyDescent="0.25">
      <c r="A13" s="20" t="s">
        <v>57</v>
      </c>
      <c r="B13" s="20" t="s">
        <v>75</v>
      </c>
      <c r="C13" s="21">
        <f>C11-C12</f>
        <v>-9061.02</v>
      </c>
    </row>
    <row r="14" spans="1:3" x14ac:dyDescent="0.25">
      <c r="A14" t="s">
        <v>76</v>
      </c>
      <c r="B14" t="s">
        <v>77</v>
      </c>
      <c r="C14" s="18">
        <v>25</v>
      </c>
    </row>
    <row r="15" spans="1:3" x14ac:dyDescent="0.25">
      <c r="A15" t="s">
        <v>78</v>
      </c>
      <c r="B15" t="s">
        <v>112</v>
      </c>
      <c r="C15" s="18">
        <v>5355.91</v>
      </c>
    </row>
    <row r="16" spans="1:3" x14ac:dyDescent="0.25">
      <c r="A16" s="20" t="s">
        <v>57</v>
      </c>
      <c r="B16" s="20" t="s">
        <v>79</v>
      </c>
      <c r="C16" s="21">
        <f>C13-C14-C15</f>
        <v>-14441.93</v>
      </c>
    </row>
    <row r="17" spans="1:4" x14ac:dyDescent="0.25">
      <c r="A17" t="s">
        <v>80</v>
      </c>
      <c r="B17" t="s">
        <v>81</v>
      </c>
      <c r="C17" s="18">
        <v>-118</v>
      </c>
    </row>
    <row r="18" spans="1:4" x14ac:dyDescent="0.25">
      <c r="A18" t="s">
        <v>82</v>
      </c>
      <c r="B18" t="s">
        <v>83</v>
      </c>
      <c r="C18" s="18">
        <v>0</v>
      </c>
      <c r="D18" t="s">
        <v>113</v>
      </c>
    </row>
    <row r="19" spans="1:4" x14ac:dyDescent="0.25">
      <c r="A19" t="s">
        <v>84</v>
      </c>
      <c r="B19" t="s">
        <v>85</v>
      </c>
      <c r="C19" s="18">
        <v>0</v>
      </c>
    </row>
    <row r="20" spans="1:4" x14ac:dyDescent="0.25">
      <c r="A20" t="s">
        <v>86</v>
      </c>
      <c r="B20" t="s">
        <v>87</v>
      </c>
      <c r="C20" s="18">
        <v>0</v>
      </c>
    </row>
    <row r="21" spans="1:4" x14ac:dyDescent="0.25">
      <c r="A21" t="s">
        <v>88</v>
      </c>
      <c r="B21" t="s">
        <v>89</v>
      </c>
      <c r="C21" s="18">
        <v>0</v>
      </c>
    </row>
    <row r="22" spans="1:4" x14ac:dyDescent="0.25">
      <c r="A22" t="s">
        <v>90</v>
      </c>
      <c r="B22" t="s">
        <v>91</v>
      </c>
      <c r="C22" s="18">
        <v>0</v>
      </c>
    </row>
    <row r="23" spans="1:4" x14ac:dyDescent="0.25">
      <c r="A23" t="s">
        <v>92</v>
      </c>
      <c r="B23" t="s">
        <v>93</v>
      </c>
      <c r="C23" s="18">
        <v>0</v>
      </c>
    </row>
    <row r="24" spans="1:4" x14ac:dyDescent="0.25">
      <c r="A24" t="s">
        <v>94</v>
      </c>
      <c r="B24" t="s">
        <v>95</v>
      </c>
      <c r="C24" s="18">
        <v>0</v>
      </c>
    </row>
    <row r="25" spans="1:4" x14ac:dyDescent="0.25">
      <c r="A25" t="s">
        <v>96</v>
      </c>
      <c r="B25" t="s">
        <v>97</v>
      </c>
      <c r="C25" s="18">
        <v>0</v>
      </c>
    </row>
    <row r="26" spans="1:4" x14ac:dyDescent="0.25">
      <c r="A26" s="20" t="s">
        <v>57</v>
      </c>
      <c r="B26" s="20" t="s">
        <v>98</v>
      </c>
      <c r="C26" s="21">
        <f>C16-C17+C18+C19+C20+C21-C22-C23-C24-C25</f>
        <v>-14323.93</v>
      </c>
    </row>
    <row r="27" spans="1:4" x14ac:dyDescent="0.25">
      <c r="A27" t="s">
        <v>99</v>
      </c>
      <c r="B27" t="s">
        <v>100</v>
      </c>
      <c r="C27" s="18">
        <v>0</v>
      </c>
    </row>
    <row r="28" spans="1:4" x14ac:dyDescent="0.25">
      <c r="A28" t="s">
        <v>101</v>
      </c>
      <c r="B28" t="s">
        <v>102</v>
      </c>
      <c r="C28" s="18">
        <v>0</v>
      </c>
    </row>
    <row r="29" spans="1:4" x14ac:dyDescent="0.25">
      <c r="A29" t="s">
        <v>103</v>
      </c>
      <c r="B29" t="s">
        <v>104</v>
      </c>
      <c r="C29" s="18">
        <v>0</v>
      </c>
    </row>
    <row r="30" spans="1:4" x14ac:dyDescent="0.25">
      <c r="A30" s="22" t="s">
        <v>57</v>
      </c>
      <c r="B30" s="22" t="s">
        <v>105</v>
      </c>
      <c r="C30" s="23">
        <f>C26+C27-C28-C29</f>
        <v>-14323.93</v>
      </c>
    </row>
    <row r="32" spans="1:4" x14ac:dyDescent="0.25">
      <c r="A32" s="24" t="s">
        <v>106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</vt:lpstr>
      <vt:lpstr>Estado GyP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César Paredes Barboza</dc:creator>
  <cp:lastModifiedBy>Walther Reátegui</cp:lastModifiedBy>
  <cp:lastPrinted>2018-01-12T23:47:27Z</cp:lastPrinted>
  <dcterms:created xsi:type="dcterms:W3CDTF">2018-01-12T15:11:52Z</dcterms:created>
  <dcterms:modified xsi:type="dcterms:W3CDTF">2018-01-25T19:35:21Z</dcterms:modified>
</cp:coreProperties>
</file>